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\\fileserver2\share2\Proiecte Sportive\2018\!Draft Ghid sport &amp; Anexe 2018\"/>
    </mc:Choice>
  </mc:AlternateContent>
  <bookViews>
    <workbookView xWindow="0" yWindow="0" windowWidth="21600" windowHeight="9735" activeTab="1"/>
  </bookViews>
  <sheets>
    <sheet name="Anexa 1.2 - BUGETUL" sheetId="1" r:id="rId1"/>
    <sheet name="BUGET DEMO &amp; Instructiuni" sheetId="5" r:id="rId2"/>
    <sheet name="Tipuri de cheltuieli ELIGIBILE" sheetId="2" r:id="rId3"/>
  </sheets>
  <definedNames>
    <definedName name="_xlnm.Print_Titles" localSheetId="0">'Anexa 1.2 - BUGETUL'!$6:$6</definedName>
    <definedName name="_xlnm.Print_Titles" localSheetId="1">'BUGET DEMO &amp; Instructiuni'!$6:$6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M14" i="1" s="1"/>
  <c r="H9" i="1" l="1"/>
  <c r="H8" i="1"/>
  <c r="H7" i="1"/>
  <c r="M7" i="1" s="1"/>
  <c r="H10" i="1"/>
  <c r="H11" i="1"/>
  <c r="H12" i="1"/>
  <c r="H13" i="1"/>
  <c r="J2" i="5" l="1"/>
  <c r="I2" i="5"/>
  <c r="H8" i="5"/>
  <c r="H9" i="5"/>
  <c r="H10" i="5"/>
  <c r="H11" i="5"/>
  <c r="H7" i="5"/>
  <c r="H13" i="5" l="1"/>
  <c r="M13" i="5" s="1"/>
  <c r="M13" i="1"/>
  <c r="M12" i="1"/>
  <c r="M11" i="1"/>
  <c r="M10" i="1"/>
  <c r="M9" i="1"/>
  <c r="M8" i="1"/>
  <c r="H12" i="5" l="1"/>
  <c r="H2" i="5" s="1"/>
  <c r="M12" i="5" l="1"/>
  <c r="M11" i="5"/>
  <c r="M10" i="5"/>
  <c r="K2" i="5"/>
  <c r="M8" i="5"/>
  <c r="M7" i="5"/>
  <c r="L2" i="5"/>
  <c r="I2" i="1"/>
  <c r="H4" i="5" l="1"/>
  <c r="J4" i="5" s="1"/>
  <c r="K4" i="5" s="1"/>
  <c r="J3" i="5"/>
  <c r="K3" i="5" s="1"/>
  <c r="M9" i="5"/>
  <c r="H2" i="1"/>
  <c r="J2" i="1" l="1"/>
  <c r="K2" i="1"/>
  <c r="L2" i="1"/>
  <c r="J3" i="1" l="1"/>
  <c r="K3" i="1" s="1"/>
  <c r="H4" i="1"/>
  <c r="J4" i="1" l="1"/>
  <c r="K4" i="1" s="1"/>
</calcChain>
</file>

<file path=xl/comments1.xml><?xml version="1.0" encoding="utf-8"?>
<comments xmlns="http://schemas.openxmlformats.org/spreadsheetml/2006/main">
  <authors>
    <author>Negre Cornel</author>
  </authors>
  <commentList>
    <comment ref="K2" authorId="0" shapeId="0">
      <text>
        <r>
          <rPr>
            <b/>
            <sz val="9"/>
            <color indexed="81"/>
            <rFont val="Tahoma"/>
            <family val="2"/>
          </rPr>
          <t>MAX. 90% din ELIGIBILE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Negre Cornel</author>
  </authors>
  <commentList>
    <comment ref="K2" authorId="0" shapeId="0">
      <text>
        <r>
          <rPr>
            <b/>
            <sz val="9"/>
            <color indexed="81"/>
            <rFont val="Tahoma"/>
            <family val="2"/>
          </rPr>
          <t>MAX. 90% din ELIGIBILE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<sst xmlns="http://schemas.openxmlformats.org/spreadsheetml/2006/main" count="84" uniqueCount="55">
  <si>
    <t>Categorie de cheltuieli</t>
  </si>
  <si>
    <t>Acţiunea/ activitatea:</t>
  </si>
  <si>
    <t>2.cazare</t>
  </si>
  <si>
    <t>Nr. UM</t>
  </si>
  <si>
    <t>Total (lei):</t>
  </si>
  <si>
    <t>nr. categ</t>
  </si>
  <si>
    <t>Valoarea UM - lei</t>
  </si>
  <si>
    <t>Unitatea de măsură - UM</t>
  </si>
  <si>
    <r>
      <t>Nr. crt. (</t>
    </r>
    <r>
      <rPr>
        <b/>
        <u/>
        <sz val="11"/>
        <rFont val="Times New Roman"/>
        <family val="1"/>
      </rPr>
      <t>linia de buget</t>
    </r>
    <r>
      <rPr>
        <b/>
        <sz val="11"/>
        <rFont val="Times New Roman"/>
        <family val="1"/>
      </rPr>
      <t>)</t>
    </r>
  </si>
  <si>
    <t>Activitatea 1</t>
  </si>
  <si>
    <t>Activitatea 2</t>
  </si>
  <si>
    <t>Activitatea 3</t>
  </si>
  <si>
    <t>Activitatea 4</t>
  </si>
  <si>
    <t>Activitatea 5</t>
  </si>
  <si>
    <t>Activitatea 6</t>
  </si>
  <si>
    <t>Activitatea 7</t>
  </si>
  <si>
    <t>Activitatea 8</t>
  </si>
  <si>
    <t>1.transport</t>
  </si>
  <si>
    <t>3.masa</t>
  </si>
  <si>
    <t>serviciu</t>
  </si>
  <si>
    <t>litri</t>
  </si>
  <si>
    <t>inchrierea sala atletism multifunctionala 5 zile (1000 lei/zi)</t>
  </si>
  <si>
    <t>pers</t>
  </si>
  <si>
    <t>T</t>
  </si>
  <si>
    <t>A</t>
  </si>
  <si>
    <t>B</t>
  </si>
  <si>
    <t>C</t>
  </si>
  <si>
    <t>D</t>
  </si>
  <si>
    <r>
      <rPr>
        <b/>
        <u/>
        <sz val="12"/>
        <rFont val="Times New Roman"/>
        <family val="1"/>
      </rPr>
      <t xml:space="preserve">ELIGIBILE - </t>
    </r>
    <r>
      <rPr>
        <b/>
        <u/>
        <sz val="12"/>
        <color rgb="FFFF0000"/>
        <rFont val="Times New Roman"/>
        <family val="1"/>
      </rPr>
      <t>B</t>
    </r>
    <r>
      <rPr>
        <b/>
        <u/>
        <sz val="12"/>
        <rFont val="Times New Roman"/>
        <family val="1"/>
      </rPr>
      <t>.</t>
    </r>
    <r>
      <rPr>
        <b/>
        <sz val="11"/>
        <rFont val="Times New Roman"/>
        <family val="1"/>
      </rPr>
      <t xml:space="preserve"> Cofinanţare proprie a structurii sportive  - lei</t>
    </r>
  </si>
  <si>
    <r>
      <rPr>
        <b/>
        <u/>
        <sz val="12"/>
        <rFont val="Times New Roman"/>
        <family val="1"/>
      </rPr>
      <t xml:space="preserve">NEELIGIBILE - </t>
    </r>
    <r>
      <rPr>
        <b/>
        <u/>
        <sz val="12"/>
        <color rgb="FFFF0000"/>
        <rFont val="Times New Roman"/>
        <family val="1"/>
      </rPr>
      <t>D</t>
    </r>
    <r>
      <rPr>
        <b/>
        <u/>
        <sz val="12"/>
        <rFont val="Times New Roman"/>
        <family val="1"/>
      </rPr>
      <t xml:space="preserve">. </t>
    </r>
    <r>
      <rPr>
        <b/>
        <sz val="12"/>
        <rFont val="Times New Roman"/>
        <family val="1"/>
      </rPr>
      <t>Cheltuieli neeligibile - lei</t>
    </r>
  </si>
  <si>
    <r>
      <rPr>
        <b/>
        <u/>
        <sz val="12"/>
        <rFont val="Times New Roman"/>
        <family val="1"/>
      </rPr>
      <t xml:space="preserve">ELIGIBILE - </t>
    </r>
    <r>
      <rPr>
        <b/>
        <u/>
        <sz val="12"/>
        <color rgb="FFFF0000"/>
        <rFont val="Times New Roman"/>
        <family val="1"/>
      </rPr>
      <t>C</t>
    </r>
    <r>
      <rPr>
        <b/>
        <u/>
        <sz val="12"/>
        <rFont val="Times New Roman"/>
        <family val="1"/>
      </rPr>
      <t>.</t>
    </r>
    <r>
      <rPr>
        <b/>
        <sz val="12"/>
        <rFont val="Times New Roman"/>
        <family val="1"/>
      </rPr>
      <t xml:space="preserve"> Finanţare nerambursabilă solicitată - lei:               </t>
    </r>
    <r>
      <rPr>
        <b/>
        <sz val="12"/>
        <color rgb="FFFF0000"/>
        <rFont val="Times New Roman"/>
        <family val="1"/>
      </rPr>
      <t>(A-B)</t>
    </r>
  </si>
  <si>
    <t>5.materiale si echipament sportiv</t>
  </si>
  <si>
    <t>4.inchirieri baze sportive</t>
  </si>
  <si>
    <t>6.promotionale</t>
  </si>
  <si>
    <t>7.asigurari accidente</t>
  </si>
  <si>
    <t>8.premii sportivi</t>
  </si>
  <si>
    <t>9.plati arbitri</t>
  </si>
  <si>
    <r>
      <t xml:space="preserve">TOTAL (TVA  inclus) lei </t>
    </r>
    <r>
      <rPr>
        <b/>
        <u/>
        <sz val="11"/>
        <color rgb="FFFF0000"/>
        <rFont val="Times New Roman"/>
        <family val="1"/>
      </rPr>
      <t>(T)</t>
    </r>
    <r>
      <rPr>
        <b/>
        <sz val="11"/>
        <rFont val="Times New Roman"/>
        <family val="1"/>
      </rPr>
      <t>:</t>
    </r>
  </si>
  <si>
    <r>
      <rPr>
        <b/>
        <u/>
        <sz val="12"/>
        <rFont val="Times New Roman"/>
        <family val="1"/>
      </rPr>
      <t xml:space="preserve">ELIGIBILE - </t>
    </r>
    <r>
      <rPr>
        <b/>
        <u/>
        <sz val="12"/>
        <color rgb="FFFF0000"/>
        <rFont val="Times New Roman"/>
        <family val="1"/>
      </rPr>
      <t>A</t>
    </r>
    <r>
      <rPr>
        <b/>
        <u/>
        <sz val="12"/>
        <rFont val="Times New Roman"/>
        <family val="1"/>
      </rPr>
      <t>.</t>
    </r>
    <r>
      <rPr>
        <b/>
        <sz val="12"/>
        <rFont val="Times New Roman"/>
        <family val="1"/>
      </rPr>
      <t xml:space="preserve"> Valoare totala (TVA  inclus) - lei</t>
    </r>
  </si>
  <si>
    <t>Informatii privind cheltuiala / componentele acesteia etc.</t>
  </si>
  <si>
    <t xml:space="preserve">Categorii CHELTUIELI </t>
  </si>
  <si>
    <t>OBS</t>
  </si>
  <si>
    <t>doar pentru organizarea de competiții oficiale de nivel național și internațional</t>
  </si>
  <si>
    <t>doar pentru organizarea  de competiții oficiale internaționale (indemnizații)</t>
  </si>
  <si>
    <t>transport intern, deplasare la federatie cu auto personal, Bv-Buc-Bv, (300 km x 7,5% x 5,1 lei/litru)</t>
  </si>
  <si>
    <t>nopti cazare</t>
  </si>
  <si>
    <t>cazare 25 sportivi pentru pregatire * 10 nopti/persoana = 25 camare single x 10 nopti = 250 nopti cazare</t>
  </si>
  <si>
    <t>echipament sportivi, 20 seturi, compuse din: tricou - 5 lei/buc, pantalon trening - 15 lei/ buc, bluza trening - 20 lei/buc. Pret set = 40 lei</t>
  </si>
  <si>
    <t>set</t>
  </si>
  <si>
    <t>partenri media - neimplicati in proiect, se asigura pentru fiecare partener media cafea, suc, gustare (pentru 21 pers, 10 lei pers, 1 zi)</t>
  </si>
  <si>
    <r>
      <t>Verificare</t>
    </r>
    <r>
      <rPr>
        <sz val="11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(T-B-C-D) = 0</t>
    </r>
  </si>
  <si>
    <r>
      <t>Verificare</t>
    </r>
    <r>
      <rPr>
        <sz val="10"/>
        <color theme="1"/>
        <rFont val="Calibri"/>
        <family val="2"/>
        <scheme val="minor"/>
      </rPr>
      <t xml:space="preserve"> (T-B-C-D) = 0</t>
    </r>
  </si>
  <si>
    <t>Total Buget (lei):</t>
  </si>
  <si>
    <t>PUNCTAJ Ponderi eligibile (%):</t>
  </si>
  <si>
    <t>CONTRACT Total &amp; (%) eligibile: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</si>
</sst>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</font>
    <font>
      <b/>
      <sz val="12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1"/>
      <name val="Times New Roman"/>
      <family val="1"/>
    </font>
    <font>
      <u/>
      <sz val="11"/>
      <color theme="1"/>
      <name val="Times New Roman"/>
      <family val="1"/>
    </font>
    <font>
      <sz val="11"/>
      <color theme="1"/>
      <name val="Times New Roman"/>
      <family val="1"/>
    </font>
    <font>
      <u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u/>
      <sz val="12"/>
      <name val="Times New Roman"/>
      <family val="1"/>
    </font>
    <font>
      <b/>
      <u/>
      <sz val="11"/>
      <color rgb="FFFF0000"/>
      <name val="Times New Roman"/>
      <family val="1"/>
    </font>
    <font>
      <b/>
      <u/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u/>
      <sz val="14"/>
      <color rgb="FFFF0000"/>
      <name val="Times New Roman"/>
      <family val="1"/>
    </font>
    <font>
      <sz val="11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0"/>
      <name val="Times New Roman"/>
      <family val="1"/>
    </font>
    <font>
      <u/>
      <sz val="11"/>
      <color theme="1"/>
      <name val="Times New Roman"/>
      <family val="1"/>
    </font>
    <font>
      <b/>
      <i/>
      <u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horizontal="left" vertical="center" wrapText="1"/>
    </xf>
    <xf numFmtId="4" fontId="9" fillId="0" borderId="7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4" fontId="11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4" fontId="12" fillId="0" borderId="0" xfId="0" applyNumberFormat="1" applyFont="1" applyFill="1" applyBorder="1" applyAlignment="1">
      <alignment horizontal="right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" fontId="9" fillId="0" borderId="6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/>
    </xf>
    <xf numFmtId="4" fontId="17" fillId="0" borderId="8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1" fillId="0" borderId="0" xfId="0" applyFont="1"/>
    <xf numFmtId="4" fontId="18" fillId="2" borderId="0" xfId="0" applyNumberFormat="1" applyFont="1" applyFill="1" applyBorder="1" applyAlignment="1">
      <alignment horizontal="center" vertical="center"/>
    </xf>
    <xf numFmtId="4" fontId="20" fillId="3" borderId="0" xfId="0" applyNumberFormat="1" applyFont="1" applyFill="1" applyBorder="1" applyAlignment="1">
      <alignment horizontal="center" vertical="center"/>
    </xf>
    <xf numFmtId="4" fontId="21" fillId="0" borderId="1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left" vertical="center" wrapText="1"/>
    </xf>
    <xf numFmtId="4" fontId="18" fillId="0" borderId="0" xfId="0" applyNumberFormat="1" applyFont="1" applyFill="1" applyAlignment="1">
      <alignment horizontal="center" vertical="center"/>
    </xf>
    <xf numFmtId="4" fontId="18" fillId="2" borderId="0" xfId="0" applyNumberFormat="1" applyFont="1" applyFill="1" applyAlignment="1">
      <alignment horizontal="center" vertical="center"/>
    </xf>
    <xf numFmtId="4" fontId="23" fillId="0" borderId="0" xfId="0" applyNumberFormat="1" applyFont="1" applyFill="1" applyBorder="1" applyAlignment="1">
      <alignment horizontal="right" vertical="center"/>
    </xf>
    <xf numFmtId="4" fontId="23" fillId="0" borderId="0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vertical="center"/>
    </xf>
    <xf numFmtId="4" fontId="11" fillId="0" borderId="4" xfId="0" applyNumberFormat="1" applyFont="1" applyFill="1" applyBorder="1" applyAlignment="1">
      <alignment horizontal="right" vertical="center"/>
    </xf>
    <xf numFmtId="4" fontId="11" fillId="0" borderId="4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right" vertical="center"/>
    </xf>
    <xf numFmtId="4" fontId="7" fillId="0" borderId="0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</cellXfs>
  <cellStyles count="1">
    <cellStyle name="Normal" xfId="0" builtinId="0"/>
  </cellStyles>
  <dxfs count="3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numFmt numFmtId="4" formatCode="#,##0.00"/>
      <fill>
        <patternFill patternType="solid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fill>
        <patternFill patternType="solid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9FE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8962</xdr:colOff>
      <xdr:row>0</xdr:row>
      <xdr:rowOff>17927</xdr:rowOff>
    </xdr:from>
    <xdr:to>
      <xdr:col>3</xdr:col>
      <xdr:colOff>1559859</xdr:colOff>
      <xdr:row>4</xdr:row>
      <xdr:rowOff>98611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962" y="17927"/>
          <a:ext cx="3980332" cy="9054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/>
            <a:t>Organizatia</a:t>
          </a:r>
          <a:r>
            <a:rPr lang="en-US" sz="1200" b="1" baseline="0"/>
            <a:t> sportiva</a:t>
          </a:r>
          <a:r>
            <a:rPr lang="en-US" sz="1100"/>
            <a:t>:</a:t>
          </a:r>
          <a:r>
            <a:rPr lang="en-US" sz="1100" baseline="0"/>
            <a:t> ____________________________________</a:t>
          </a:r>
          <a:endParaRPr lang="en-US" sz="1200" b="1" baseline="0"/>
        </a:p>
        <a:p>
          <a:endParaRPr lang="ro-RO" sz="1200" b="1" baseline="0"/>
        </a:p>
        <a:p>
          <a:r>
            <a:rPr lang="en-US" sz="1200" b="1" baseline="0"/>
            <a:t>Titlul proiectului</a:t>
          </a:r>
          <a:r>
            <a:rPr lang="en-US" sz="1100" baseline="0"/>
            <a:t>: ___________________________________</a:t>
          </a:r>
          <a:endParaRPr lang="ro-RO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8963</xdr:colOff>
      <xdr:row>0</xdr:row>
      <xdr:rowOff>17927</xdr:rowOff>
    </xdr:from>
    <xdr:to>
      <xdr:col>3</xdr:col>
      <xdr:colOff>1554481</xdr:colOff>
      <xdr:row>4</xdr:row>
      <xdr:rowOff>98611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963" y="17927"/>
          <a:ext cx="3976298" cy="15818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/>
            <a:t>Organizatia</a:t>
          </a:r>
          <a:r>
            <a:rPr lang="en-US" sz="1200" b="1" baseline="0"/>
            <a:t> sportiva</a:t>
          </a:r>
          <a:r>
            <a:rPr lang="en-US" sz="1100"/>
            <a:t>:</a:t>
          </a:r>
          <a:r>
            <a:rPr lang="en-US" sz="1100" baseline="0"/>
            <a:t> _</a:t>
          </a:r>
          <a:r>
            <a:rPr lang="ro-RO" sz="1100" baseline="0"/>
            <a:t>Asociatia Club Sportiv Viitorul Brasov</a:t>
          </a:r>
          <a:r>
            <a:rPr lang="en-US" sz="1100" baseline="0"/>
            <a:t>____</a:t>
          </a:r>
          <a:endParaRPr lang="en-US" sz="1200" b="1" baseline="0"/>
        </a:p>
        <a:p>
          <a:endParaRPr lang="ro-RO" sz="1200" b="1" baseline="0"/>
        </a:p>
        <a:p>
          <a:r>
            <a:rPr lang="en-US" sz="1200" b="1" baseline="0"/>
            <a:t>Titlul proiectului</a:t>
          </a:r>
          <a:r>
            <a:rPr lang="en-US" sz="1100" baseline="0"/>
            <a:t>: ___</a:t>
          </a:r>
          <a:r>
            <a:rPr lang="ro-RO" sz="1100" baseline="0"/>
            <a:t>Sport olimpic si performanta la Brasov</a:t>
          </a:r>
          <a:r>
            <a:rPr lang="en-US" sz="1100" baseline="0"/>
            <a:t>__</a:t>
          </a:r>
          <a:endParaRPr lang="ro-RO" sz="1100"/>
        </a:p>
      </xdr:txBody>
    </xdr:sp>
    <xdr:clientData/>
  </xdr:twoCellAnchor>
  <xdr:twoCellAnchor>
    <xdr:from>
      <xdr:col>3</xdr:col>
      <xdr:colOff>573740</xdr:colOff>
      <xdr:row>14</xdr:row>
      <xdr:rowOff>116541</xdr:rowOff>
    </xdr:from>
    <xdr:to>
      <xdr:col>11</xdr:col>
      <xdr:colOff>986693</xdr:colOff>
      <xdr:row>22</xdr:row>
      <xdr:rowOff>124546</xdr:rowOff>
    </xdr:to>
    <xdr:sp macro="" textlink="">
      <xdr:nvSpPr>
        <xdr:cNvPr id="3" name="Line Callout 2 (Border and Accent Bar)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236258" y="5316070"/>
          <a:ext cx="10193447" cy="1442358"/>
        </a:xfrm>
        <a:prstGeom prst="accentBorderCallout2">
          <a:avLst>
            <a:gd name="adj1" fmla="val 18750"/>
            <a:gd name="adj2" fmla="val -8333"/>
            <a:gd name="adj3" fmla="val 18750"/>
            <a:gd name="adj4" fmla="val -16667"/>
            <a:gd name="adj5" fmla="val -42143"/>
            <a:gd name="adj6" fmla="val -16700"/>
          </a:avLst>
        </a:prstGeom>
        <a:ln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600" b="1" u="sng">
              <a:solidFill>
                <a:srgbClr val="FFFF00"/>
              </a:solidFill>
            </a:rPr>
            <a:t>Atentie!</a:t>
          </a:r>
        </a:p>
        <a:p>
          <a:pPr algn="l"/>
          <a:r>
            <a:rPr lang="en-US" sz="1600">
              <a:solidFill>
                <a:srgbClr val="FFFF00"/>
              </a:solidFill>
            </a:rPr>
            <a:t>Exemplul</a:t>
          </a:r>
          <a:r>
            <a:rPr lang="en-US" sz="1600" baseline="0">
              <a:solidFill>
                <a:srgbClr val="FFFF00"/>
              </a:solidFill>
            </a:rPr>
            <a:t> de mai sus a fost realizat cu SCOP INFORMATIV SI DE ORIENTARE!</a:t>
          </a:r>
        </a:p>
        <a:p>
          <a:pPr algn="l"/>
          <a:r>
            <a:rPr lang="en-US" sz="1600" baseline="0">
              <a:solidFill>
                <a:srgbClr val="FFFF00"/>
              </a:solidFill>
            </a:rPr>
            <a:t>Scopul acestui exemplu este de a oferi o imagine a ceea ce se asteapta de la un buget proiectat de solicitanti.</a:t>
          </a:r>
        </a:p>
        <a:p>
          <a:pPr algn="l"/>
          <a:r>
            <a:rPr lang="en-US" sz="1600" baseline="0">
              <a:solidFill>
                <a:srgbClr val="FFFF00"/>
              </a:solidFill>
            </a:rPr>
            <a:t>*preturile (cost/buc.; inchirieri; etc.) incluse in coloana specifica nu au legatura cu piata, sunt doar exemple;</a:t>
          </a:r>
        </a:p>
        <a:p>
          <a:pPr algn="l"/>
          <a:r>
            <a:rPr lang="en-US" sz="1600" baseline="0">
              <a:solidFill>
                <a:srgbClr val="FFFF00"/>
              </a:solidFill>
            </a:rPr>
            <a:t>**folositi aceasta pagina pentru exercitii preliminare si/sau acomodare cu modalitatea de introducere de date. </a:t>
          </a:r>
        </a:p>
        <a:p>
          <a:pPr algn="l"/>
          <a:endParaRPr lang="ro-RO" sz="1600">
            <a:solidFill>
              <a:srgbClr val="FFFF00"/>
            </a:solidFill>
          </a:endParaRPr>
        </a:p>
      </xdr:txBody>
    </xdr:sp>
    <xdr:clientData/>
  </xdr:twoCellAnchor>
  <xdr:twoCellAnchor>
    <xdr:from>
      <xdr:col>0</xdr:col>
      <xdr:colOff>0</xdr:colOff>
      <xdr:row>24</xdr:row>
      <xdr:rowOff>0</xdr:rowOff>
    </xdr:from>
    <xdr:to>
      <xdr:col>11</xdr:col>
      <xdr:colOff>957943</xdr:colOff>
      <xdr:row>57</xdr:row>
      <xdr:rowOff>99060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0" y="7101840"/>
          <a:ext cx="13393783" cy="58826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o-RO" sz="12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INSTRUCTIUNI</a:t>
          </a:r>
          <a:r>
            <a:rPr lang="ro-RO" sz="1200" b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="1" u="sng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PENTRU</a:t>
          </a:r>
          <a:r>
            <a:rPr lang="ro-RO" sz="1200" b="1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INTOCMIREA BUGETULUI</a:t>
          </a:r>
          <a:r>
            <a:rPr lang="ro-RO" sz="1200" b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:</a:t>
          </a:r>
          <a:endParaRPr lang="ro-RO" sz="1200" b="1">
            <a:solidFill>
              <a:srgbClr val="FF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="1" u="sng">
              <a:latin typeface="Times New Roman" panose="02020603050405020304" pitchFamily="18" charset="0"/>
              <a:cs typeface="Times New Roman" panose="02020603050405020304" pitchFamily="18" charset="0"/>
            </a:rPr>
            <a:t>1.</a:t>
          </a:r>
          <a:r>
            <a:rPr lang="en-US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T</a:t>
          </a:r>
          <a:r>
            <a:rPr lang="en-US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oate campurile coloanelor de la A la L inclusiv se completeaza</a:t>
          </a:r>
          <a:r>
            <a:rPr lang="ro-RO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OBLIGATORIU pentru fiecare linie de buget</a:t>
          </a:r>
          <a:r>
            <a:rPr lang="en-US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(conditie de eligibilitate</a:t>
          </a:r>
          <a:r>
            <a:rPr lang="ro-RO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=</a:t>
          </a:r>
          <a:r>
            <a:rPr lang="en-US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conformitate</a:t>
          </a:r>
          <a:r>
            <a:rPr lang="ro-RO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administrativa</a:t>
          </a:r>
          <a:r>
            <a:rPr lang="en-US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).</a:t>
          </a: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="1" u="sng" baseline="0">
              <a:latin typeface="Times New Roman" panose="02020603050405020304" pitchFamily="18" charset="0"/>
              <a:cs typeface="Times New Roman" panose="02020603050405020304" pitchFamily="18" charset="0"/>
            </a:rPr>
            <a:t>2. </a:t>
          </a:r>
          <a:r>
            <a:rPr lang="en-US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Completarea bugetului:</a:t>
          </a:r>
        </a:p>
        <a:p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2.1. - Coloana cu denumirea </a:t>
          </a:r>
          <a:r>
            <a:rPr lang="en-US" sz="1200" baseline="0">
              <a:solidFill>
                <a:srgbClr val="0070C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Actiunea/activitatea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se completeaza astfel:</a:t>
          </a:r>
        </a:p>
        <a:p>
          <a:r>
            <a:rPr lang="en-US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a) se alege un camp predefinit din lista (sau);</a:t>
          </a:r>
          <a:endParaRPr lang="ro-RO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b) se alege un camp predefinit din lista si se completeaza sau se ofera explicatii suplimentare (sau)</a:t>
          </a:r>
          <a:endParaRPr lang="ro-RO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c) se genereaza o </a:t>
          </a:r>
          <a:r>
            <a:rPr lang="ro-RO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activitate</a:t>
          </a:r>
          <a:r>
            <a:rPr lang="en-US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nou</a:t>
          </a:r>
          <a:r>
            <a:rPr lang="ro-RO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</a:t>
          </a:r>
          <a:r>
            <a:rPr lang="en-US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, formulata explicit</a:t>
          </a:r>
          <a:endParaRPr lang="ro-RO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2.2. -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P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entru coloan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sz="1200" baseline="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C</a:t>
          </a:r>
          <a:r>
            <a:rPr lang="ro-RO" sz="1200" baseline="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ategori</a:t>
          </a:r>
          <a:r>
            <a:rPr lang="en-US" sz="1200" baseline="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e</a:t>
          </a:r>
          <a:r>
            <a:rPr lang="ro-RO" sz="1200" baseline="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de cheltuieli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se alege unul din campurile predefinite;</a:t>
          </a:r>
        </a:p>
        <a:p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2.3.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Pentru coloana </a:t>
          </a:r>
          <a:r>
            <a:rPr lang="ro-RO" sz="1200" baseline="0">
              <a:solidFill>
                <a:srgbClr val="0070C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Informatii privind cheltuiala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se completeaza astfel: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s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e ofera explicatii suplimentare (minimale)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privind cheltuiala programata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/>
          <a:r>
            <a:rPr lang="en-US" sz="1200" b="1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3.</a:t>
          </a:r>
          <a:r>
            <a:rPr lang="en-US" sz="1200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Verificati calculul pe fiecare linie astfel: </a:t>
          </a:r>
          <a:r>
            <a:rPr lang="en-US" sz="1200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Finanţarea nerambursabilă </a:t>
          </a:r>
          <a:r>
            <a:rPr lang="en-US" sz="12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solicitata</a:t>
          </a:r>
          <a:r>
            <a:rPr lang="ro-RO" sz="12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= </a:t>
          </a:r>
          <a:r>
            <a:rPr lang="en-US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Valoare T</a:t>
          </a:r>
          <a:r>
            <a:rPr lang="ro-RO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otal</a:t>
          </a:r>
          <a:r>
            <a:rPr lang="en-US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 Eligibila</a:t>
          </a:r>
          <a:r>
            <a:rPr lang="ro-RO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(TVA inclus)</a:t>
          </a:r>
          <a:r>
            <a:rPr lang="ro-RO" sz="120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- </a:t>
          </a:r>
          <a:r>
            <a:rPr lang="ro-RO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Co</a:t>
          </a:r>
          <a:r>
            <a:rPr lang="en-US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finantare</a:t>
          </a:r>
          <a:r>
            <a:rPr lang="ro-RO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propie a  </a:t>
          </a:r>
          <a:r>
            <a:rPr lang="en-US" sz="1200" i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structurii sportive</a:t>
          </a:r>
          <a:endParaRPr lang="en-US" sz="1200" i="1" baseline="0">
            <a:solidFill>
              <a:srgbClr val="FF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/>
          <a:r>
            <a:rPr lang="en-US" sz="1200" i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ro-RO" sz="1200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urmariți capul de tabel</a:t>
          </a:r>
          <a:r>
            <a:rPr lang="en-US" sz="1200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)</a:t>
          </a:r>
          <a:endParaRPr lang="ro-RO" sz="1200">
            <a:solidFill>
              <a:srgbClr val="FF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b="1" u="sng">
              <a:latin typeface="Times New Roman" panose="02020603050405020304" pitchFamily="18" charset="0"/>
              <a:cs typeface="Times New Roman" panose="02020603050405020304" pitchFamily="18" charset="0"/>
            </a:rPr>
            <a:t>4. </a:t>
          </a:r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D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easupra capului de tabel, insumarea se face automat pentru pana la 400 linii de buget.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De asemeni calculul ponderilor se face automat. </a:t>
          </a:r>
          <a:r>
            <a:rPr lang="ro-RO" sz="1200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NU modificati această insumare automată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; </a:t>
          </a:r>
          <a:r>
            <a:rPr lang="ro-RO" sz="1200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NU insumați </a:t>
          </a:r>
          <a:r>
            <a:rPr lang="ro-RO" sz="1200" u="sng" baseline="0">
              <a:solidFill>
                <a:srgbClr val="FF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coloanele </a:t>
          </a:r>
          <a:r>
            <a:rPr lang="en-US" sz="1200" u="sng" baseline="0">
              <a:solidFill>
                <a:srgbClr val="FF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la sfarsit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după ce ați introdus ultima linie de buget - acest lucru se face automat deasupra tabelului! Verificati calculele înainte de printare.</a:t>
          </a:r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b="1" u="sng">
              <a:latin typeface="Times New Roman" panose="02020603050405020304" pitchFamily="18" charset="0"/>
              <a:cs typeface="Times New Roman" panose="02020603050405020304" pitchFamily="18" charset="0"/>
            </a:rPr>
            <a:t>5.</a:t>
          </a:r>
          <a:r>
            <a:rPr lang="ro-RO" sz="1200" b="1" u="sng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Folositi doua zecimale pentru sumele incluse in buget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(setare implicita)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</a:p>
        <a:p>
          <a:r>
            <a:rPr lang="ro-RO" sz="1200" b="1" u="sng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6.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Aten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ție la ponderile pentru cheltuieli eligibile (max. 90% din acestea pot fi solicitate de la UAT Judetul Brasov)</a:t>
          </a:r>
          <a:endParaRPr lang="en-US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Echipamentele prevăzute în buget vor include informații detaliate (nr. buc &amp; preț/bucată, inclusiv în cazul seturilor de echipamente, imprimare/ personalizare echipamente)</a:t>
          </a: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cap="small" baseline="0">
              <a:latin typeface="Times New Roman" panose="02020603050405020304" pitchFamily="18" charset="0"/>
              <a:cs typeface="Times New Roman" panose="02020603050405020304" pitchFamily="18" charset="0"/>
            </a:rPr>
            <a:t>Verificati Liniile De Buget Dupa Finalizare. Printati Aceste Pagini Si, Sub Semnatura, Introduceti Paginile In Dosarul Cererii De Finantare. Atasati Dosarului Si Varianta Editabila A Bugetului (Acest Fisier)</a:t>
          </a:r>
          <a:r>
            <a:rPr lang="en-US" sz="1200" cap="small" baseline="0"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  <a:endParaRPr lang="ro-RO" sz="1200" cap="small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>
              <a:latin typeface="Times New Roman" panose="02020603050405020304" pitchFamily="18" charset="0"/>
              <a:cs typeface="Times New Roman" panose="02020603050405020304" pitchFamily="18" charset="0"/>
            </a:rPr>
            <a:t>Pentru orice intrebari /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nelamuriri </a:t>
          </a:r>
          <a:r>
            <a:rPr lang="ro-RO" sz="1200">
              <a:latin typeface="Times New Roman" panose="02020603050405020304" pitchFamily="18" charset="0"/>
              <a:cs typeface="Times New Roman" panose="02020603050405020304" pitchFamily="18" charset="0"/>
            </a:rPr>
            <a:t>privind constructia bugetului -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utilizarea formatului curent - sunati la departamentul nostru: 0268 410 777 int. 142 (L-V /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in intervalul orar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9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.00 - 1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5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.00)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sau utilizati adresa: sport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@judbrasov.ro</a:t>
          </a:r>
        </a:p>
        <a:p>
          <a:endParaRPr lang="en-US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="1" u="sng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OPORTUNITATE!</a:t>
          </a:r>
          <a:r>
            <a:rPr lang="en-US" sz="1200" b="1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</a:p>
        <a:p>
          <a:r>
            <a:rPr lang="ro-RO" sz="1200" b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i) Coloana ”TOTAL (TVA inclus”) are formule incluse; daca veti completa Nr. UM si Valoarea UM se genereaza automat calculul </a:t>
          </a:r>
          <a:r>
            <a:rPr lang="ro-RO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Nr. UM x Valoarea UM </a:t>
          </a:r>
          <a:endParaRPr lang="ro-RO" sz="1200" b="0" baseline="0">
            <a:solidFill>
              <a:sysClr val="windowText" lastClr="000000"/>
            </a:solidFill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ro-RO" sz="1200" b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i) Ultima coloana - ”Verificare” are formule incluse. Daca valorile sunt diferite de 0 celula se va inrosi = avertizare ca undeva ati gresit la distributia sumelor pe linie</a:t>
          </a:r>
        </a:p>
        <a:p>
          <a:r>
            <a:rPr lang="en-US" sz="1200" b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iii) Urmariti instructiunile de orientare - casetele galbene - care apar in momentul in care va pozitionati pe o celula a tabelului.</a:t>
          </a:r>
          <a:endParaRPr lang="ro-RO" sz="1200" b="0" baseline="0">
            <a:solidFill>
              <a:sysClr val="windowText" lastClr="000000"/>
            </a:solidFill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ro-RO" sz="1200" b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iv) Introducerea unei cifre in coloana "Nr. crt.(linia de buget)"  sub ultimul rand completat genereaza automat o un nou rand al bugetului, cu formule incluse!</a:t>
          </a:r>
        </a:p>
        <a:p>
          <a:endParaRPr lang="en-US" sz="1200" b="0" baseline="0">
            <a:solidFill>
              <a:sysClr val="windowText" lastClr="000000"/>
            </a:solidFill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A6:M14" totalsRowShown="0" headerRowDxfId="35" dataDxfId="33" headerRowBorderDxfId="34" tableBorderDxfId="32">
  <tableColumns count="13">
    <tableColumn id="1" name="Nr. crt. (linia de buget)" dataDxfId="31"/>
    <tableColumn id="2" name="Acţiunea/ activitatea:" dataDxfId="30"/>
    <tableColumn id="3" name="Categorie de cheltuieli" dataDxfId="29"/>
    <tableColumn id="4" name="Informatii privind cheltuiala / componentele acesteia etc." dataDxfId="28"/>
    <tableColumn id="5" name="Unitatea de măsură - UM" dataDxfId="27"/>
    <tableColumn id="6" name="Nr. UM" dataDxfId="26"/>
    <tableColumn id="7" name="Valoarea UM - lei" dataDxfId="25"/>
    <tableColumn id="8" name="TOTAL (TVA  inclus) lei (T):" dataDxfId="24">
      <calculatedColumnFormula>Table1[[#This Row],[Nr. UM]]*Table1[[#This Row],[Valoarea UM - lei]]</calculatedColumnFormula>
    </tableColumn>
    <tableColumn id="9" name="ELIGIBILE - A. Valoare totala (TVA  inclus) - lei" dataDxfId="23"/>
    <tableColumn id="10" name="ELIGIBILE - B. Cofinanţare proprie a structurii sportive  - lei" dataDxfId="22"/>
    <tableColumn id="11" name="ELIGIBILE - C. Finanţare nerambursabilă solicitată - lei:               (A-B)" dataDxfId="21"/>
    <tableColumn id="12" name="NEELIGIBILE - D. Cheltuieli neeligibile - lei" dataDxfId="20"/>
    <tableColumn id="13" name="Verificare (T-B-C-D) = 0" dataDxfId="19">
      <calculatedColumnFormula>H7-J7-K7-L7</calculatedColumnFormula>
    </tableColumn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6:M13" totalsRowShown="0" headerRowDxfId="16" dataDxfId="14" headerRowBorderDxfId="15" tableBorderDxfId="13">
  <tableColumns count="13">
    <tableColumn id="1" name="Nr. crt. (linia de buget)" dataDxfId="12"/>
    <tableColumn id="2" name="Acţiunea/ activitatea:" dataDxfId="11"/>
    <tableColumn id="3" name="Categorie de cheltuieli" dataDxfId="10"/>
    <tableColumn id="4" name="Informatii privind cheltuiala / componentele acesteia etc." dataDxfId="9"/>
    <tableColumn id="5" name="Unitatea de măsură - UM" dataDxfId="8"/>
    <tableColumn id="6" name="Nr. UM" dataDxfId="7"/>
    <tableColumn id="7" name="Valoarea UM - lei" dataDxfId="6"/>
    <tableColumn id="8" name="TOTAL (TVA  inclus) lei (T):" dataDxfId="5">
      <calculatedColumnFormula>Table13[[#This Row],[Nr. UM]]*Table13[[#This Row],[Valoarea UM - lei]]</calculatedColumnFormula>
    </tableColumn>
    <tableColumn id="9" name="ELIGIBILE - A. Valoare totala (TVA  inclus) - lei" dataDxfId="4"/>
    <tableColumn id="10" name="ELIGIBILE - B. Cofinanţare proprie a structurii sportive  - lei" dataDxfId="3"/>
    <tableColumn id="11" name="ELIGIBILE - C. Finanţare nerambursabilă solicitată - lei:               (A-B)" dataDxfId="2">
      <calculatedColumnFormula>Table13[[#This Row],[ELIGIBILE - A. Valoare totala (TVA  inclus) - lei]]-Table13[[#This Row],[ELIGIBILE - B. Cofinanţare proprie a structurii sportive  - lei]]</calculatedColumnFormula>
    </tableColumn>
    <tableColumn id="12" name="NEELIGIBILE - D. Cheltuieli neeligibile - lei" dataDxfId="1"/>
    <tableColumn id="13" name="Verificare (T-B-C-D) = 0" dataDxfId="0">
      <calculatedColumnFormula>H7-Table13[[#This Row],[ELIGIBILE - B. Cofinanţare proprie a structurii sportive  - lei]]-Table13[[#This Row],[ELIGIBILE - C. Finanţare nerambursabilă solicitată - lei:               (A-B)]]-Table13[[#This Row],[NEELIGIBILE - D. Cheltuieli neeligibile - lei]]</calculatedColumnFormula>
    </tableColumn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zoomScale="85" zoomScaleNormal="85" workbookViewId="0">
      <pane ySplit="6" topLeftCell="A7" activePane="bottomLeft" state="frozenSplit"/>
      <selection pane="bottomLeft" activeCell="D31" sqref="D31"/>
    </sheetView>
  </sheetViews>
  <sheetFormatPr defaultColWidth="9.140625" defaultRowHeight="15" x14ac:dyDescent="0.25"/>
  <cols>
    <col min="1" max="1" width="7.42578125" style="3" customWidth="1"/>
    <col min="2" max="2" width="10.85546875" style="4" customWidth="1"/>
    <col min="3" max="3" width="17.140625" style="5" customWidth="1"/>
    <col min="4" max="4" width="28.85546875" style="5" customWidth="1"/>
    <col min="5" max="5" width="11.42578125" style="20" customWidth="1"/>
    <col min="6" max="6" width="7.140625" style="20" customWidth="1"/>
    <col min="7" max="7" width="12.7109375" style="20" customWidth="1"/>
    <col min="8" max="8" width="13.5703125" style="20" customWidth="1"/>
    <col min="9" max="12" width="13.5703125" style="18" customWidth="1"/>
    <col min="13" max="13" width="10.5703125" style="19" customWidth="1"/>
    <col min="14" max="16384" width="9.140625" style="7"/>
  </cols>
  <sheetData>
    <row r="1" spans="1:13" ht="18.75" x14ac:dyDescent="0.25">
      <c r="E1" s="25"/>
      <c r="F1" s="6"/>
      <c r="G1" s="6"/>
      <c r="H1" s="34" t="s">
        <v>23</v>
      </c>
      <c r="I1" s="34" t="s">
        <v>24</v>
      </c>
      <c r="J1" s="34" t="s">
        <v>25</v>
      </c>
      <c r="K1" s="34" t="s">
        <v>26</v>
      </c>
      <c r="L1" s="35" t="s">
        <v>27</v>
      </c>
    </row>
    <row r="2" spans="1:13" s="10" customFormat="1" ht="15.75" x14ac:dyDescent="0.25">
      <c r="A2" s="8"/>
      <c r="B2" s="9"/>
      <c r="C2" s="11"/>
      <c r="D2" s="11"/>
      <c r="E2" s="26"/>
      <c r="F2" s="12"/>
      <c r="G2" s="13" t="s">
        <v>4</v>
      </c>
      <c r="H2" s="13">
        <f>SUM(H7:H356)</f>
        <v>0</v>
      </c>
      <c r="I2" s="13">
        <f>SUM(I7:I356)</f>
        <v>0</v>
      </c>
      <c r="J2" s="13">
        <f>SUM(J7:J356)</f>
        <v>0</v>
      </c>
      <c r="K2" s="13">
        <f>SUM(K7:K356)</f>
        <v>0</v>
      </c>
      <c r="L2" s="14">
        <f>SUM(L7:L356)</f>
        <v>0</v>
      </c>
      <c r="M2" s="23"/>
    </row>
    <row r="3" spans="1:13" s="10" customFormat="1" ht="15.75" x14ac:dyDescent="0.25">
      <c r="A3" s="8"/>
      <c r="B3" s="9"/>
      <c r="C3" s="11"/>
      <c r="D3" s="11"/>
      <c r="E3" s="26"/>
      <c r="F3" s="12"/>
      <c r="G3" s="54" t="s">
        <v>53</v>
      </c>
      <c r="H3" s="54"/>
      <c r="I3" s="55">
        <v>100</v>
      </c>
      <c r="J3" s="55" t="e">
        <f>J2*100/K2</f>
        <v>#DIV/0!</v>
      </c>
      <c r="K3" s="55" t="e">
        <f>I3-J3</f>
        <v>#DIV/0!</v>
      </c>
      <c r="L3" s="56"/>
      <c r="M3" s="23"/>
    </row>
    <row r="4" spans="1:13" s="10" customFormat="1" ht="16.5" thickBot="1" x14ac:dyDescent="0.3">
      <c r="A4" s="8"/>
      <c r="B4" s="9"/>
      <c r="C4" s="11"/>
      <c r="D4" s="11"/>
      <c r="E4" s="27"/>
      <c r="F4" s="59"/>
      <c r="G4" s="58" t="s">
        <v>54</v>
      </c>
      <c r="H4" s="59">
        <f>J2+K2</f>
        <v>0</v>
      </c>
      <c r="I4" s="59">
        <v>100</v>
      </c>
      <c r="J4" s="59" t="e">
        <f>J2*100/H4</f>
        <v>#DIV/0!</v>
      </c>
      <c r="K4" s="59" t="e">
        <f>I4-J4</f>
        <v>#DIV/0!</v>
      </c>
      <c r="L4" s="57"/>
      <c r="M4" s="23"/>
    </row>
    <row r="5" spans="1:13" s="10" customFormat="1" ht="15.75" x14ac:dyDescent="0.25">
      <c r="A5" s="8"/>
      <c r="B5" s="9"/>
      <c r="C5" s="11"/>
      <c r="D5" s="11"/>
      <c r="E5" s="12"/>
      <c r="F5" s="12"/>
      <c r="G5" s="21"/>
      <c r="H5" s="21"/>
      <c r="I5" s="22"/>
      <c r="J5" s="22"/>
      <c r="K5" s="22"/>
      <c r="L5" s="13"/>
      <c r="M5" s="23"/>
    </row>
    <row r="6" spans="1:13" s="15" customFormat="1" ht="93" customHeight="1" x14ac:dyDescent="0.25">
      <c r="A6" s="28" t="s">
        <v>8</v>
      </c>
      <c r="B6" s="28" t="s">
        <v>1</v>
      </c>
      <c r="C6" s="29" t="s">
        <v>0</v>
      </c>
      <c r="D6" s="29" t="s">
        <v>39</v>
      </c>
      <c r="E6" s="30" t="s">
        <v>7</v>
      </c>
      <c r="F6" s="30" t="s">
        <v>3</v>
      </c>
      <c r="G6" s="30" t="s">
        <v>6</v>
      </c>
      <c r="H6" s="30" t="s">
        <v>37</v>
      </c>
      <c r="I6" s="31" t="s">
        <v>38</v>
      </c>
      <c r="J6" s="30" t="s">
        <v>28</v>
      </c>
      <c r="K6" s="31" t="s">
        <v>30</v>
      </c>
      <c r="L6" s="31" t="s">
        <v>29</v>
      </c>
      <c r="M6" s="42" t="s">
        <v>50</v>
      </c>
    </row>
    <row r="7" spans="1:13" x14ac:dyDescent="0.25">
      <c r="A7" s="24">
        <v>1</v>
      </c>
      <c r="C7" s="16"/>
      <c r="D7" s="16"/>
      <c r="E7" s="18"/>
      <c r="F7" s="18"/>
      <c r="G7" s="18"/>
      <c r="H7" s="18">
        <f>Table1[[#This Row],[Nr. UM]]*Table1[[#This Row],[Valoarea UM - lei]]</f>
        <v>0</v>
      </c>
      <c r="I7" s="32"/>
      <c r="J7" s="33"/>
      <c r="K7" s="33"/>
      <c r="L7" s="33"/>
      <c r="M7" s="40">
        <f>H7-J7-K7-L7</f>
        <v>0</v>
      </c>
    </row>
    <row r="8" spans="1:13" x14ac:dyDescent="0.25">
      <c r="A8" s="50">
        <v>2</v>
      </c>
      <c r="B8" s="44"/>
      <c r="C8" s="51"/>
      <c r="D8" s="51"/>
      <c r="E8" s="52"/>
      <c r="F8" s="18"/>
      <c r="G8" s="18"/>
      <c r="H8" s="18">
        <f>Table1[[#This Row],[Nr. UM]]*Table1[[#This Row],[Valoarea UM - lei]]</f>
        <v>0</v>
      </c>
      <c r="I8" s="32"/>
      <c r="J8" s="33"/>
      <c r="K8" s="33"/>
      <c r="L8" s="33"/>
      <c r="M8" s="53">
        <f t="shared" ref="M8:M13" si="0">H8-J8-K8-L8</f>
        <v>0</v>
      </c>
    </row>
    <row r="9" spans="1:13" x14ac:dyDescent="0.25">
      <c r="A9" s="50">
        <v>3</v>
      </c>
      <c r="B9" s="44"/>
      <c r="C9" s="51"/>
      <c r="D9" s="51"/>
      <c r="E9" s="52"/>
      <c r="F9" s="18"/>
      <c r="G9" s="18"/>
      <c r="H9" s="18">
        <f>Table1[[#This Row],[Nr. UM]]*Table1[[#This Row],[Valoarea UM - lei]]</f>
        <v>0</v>
      </c>
      <c r="I9" s="32"/>
      <c r="J9" s="33"/>
      <c r="K9" s="33"/>
      <c r="L9" s="33"/>
      <c r="M9" s="53">
        <f t="shared" si="0"/>
        <v>0</v>
      </c>
    </row>
    <row r="10" spans="1:13" x14ac:dyDescent="0.25">
      <c r="A10" s="50">
        <v>4</v>
      </c>
      <c r="B10" s="44"/>
      <c r="C10" s="51"/>
      <c r="D10" s="51"/>
      <c r="E10" s="52"/>
      <c r="F10" s="18"/>
      <c r="G10" s="18"/>
      <c r="H10" s="18">
        <f>Table1[[#This Row],[Nr. UM]]*Table1[[#This Row],[Valoarea UM - lei]]</f>
        <v>0</v>
      </c>
      <c r="I10" s="32"/>
      <c r="J10" s="33"/>
      <c r="K10" s="33"/>
      <c r="L10" s="33"/>
      <c r="M10" s="53">
        <f t="shared" si="0"/>
        <v>0</v>
      </c>
    </row>
    <row r="11" spans="1:13" x14ac:dyDescent="0.25">
      <c r="A11" s="50">
        <v>5</v>
      </c>
      <c r="B11" s="44"/>
      <c r="C11" s="51"/>
      <c r="D11" s="51"/>
      <c r="E11" s="52"/>
      <c r="F11" s="18"/>
      <c r="G11" s="18"/>
      <c r="H11" s="18">
        <f>Table1[[#This Row],[Nr. UM]]*Table1[[#This Row],[Valoarea UM - lei]]</f>
        <v>0</v>
      </c>
      <c r="I11" s="32"/>
      <c r="J11" s="33"/>
      <c r="K11" s="33"/>
      <c r="L11" s="33"/>
      <c r="M11" s="53">
        <f t="shared" si="0"/>
        <v>0</v>
      </c>
    </row>
    <row r="12" spans="1:13" x14ac:dyDescent="0.25">
      <c r="A12" s="50">
        <v>6</v>
      </c>
      <c r="B12" s="44"/>
      <c r="C12" s="51"/>
      <c r="D12" s="51"/>
      <c r="E12" s="52"/>
      <c r="F12" s="52"/>
      <c r="G12" s="52"/>
      <c r="H12" s="18">
        <f>Table1[[#This Row],[Nr. UM]]*Table1[[#This Row],[Valoarea UM - lei]]</f>
        <v>0</v>
      </c>
      <c r="I12" s="48"/>
      <c r="J12" s="49"/>
      <c r="K12" s="49"/>
      <c r="L12" s="49"/>
      <c r="M12" s="53">
        <f t="shared" si="0"/>
        <v>0</v>
      </c>
    </row>
    <row r="13" spans="1:13" x14ac:dyDescent="0.25">
      <c r="A13" s="50">
        <v>7</v>
      </c>
      <c r="B13" s="44"/>
      <c r="C13" s="51"/>
      <c r="D13" s="51"/>
      <c r="E13" s="52"/>
      <c r="F13" s="52"/>
      <c r="G13" s="52"/>
      <c r="H13" s="18">
        <f>Table1[[#This Row],[Nr. UM]]*Table1[[#This Row],[Valoarea UM - lei]]</f>
        <v>0</v>
      </c>
      <c r="I13" s="48"/>
      <c r="J13" s="49"/>
      <c r="K13" s="49"/>
      <c r="L13" s="49"/>
      <c r="M13" s="53">
        <f t="shared" si="0"/>
        <v>0</v>
      </c>
    </row>
    <row r="14" spans="1:13" x14ac:dyDescent="0.25">
      <c r="A14" s="50">
        <v>8</v>
      </c>
      <c r="B14" s="44"/>
      <c r="C14" s="51"/>
      <c r="D14" s="51"/>
      <c r="E14" s="52"/>
      <c r="F14" s="52"/>
      <c r="G14" s="52"/>
      <c r="H14" s="52">
        <f>Table1[[#This Row],[Nr. UM]]*Table1[[#This Row],[Valoarea UM - lei]]</f>
        <v>0</v>
      </c>
      <c r="I14" s="48"/>
      <c r="J14" s="49"/>
      <c r="K14" s="49"/>
      <c r="L14" s="49"/>
      <c r="M14" s="53">
        <f>H14-J14-K14-L14</f>
        <v>0</v>
      </c>
    </row>
  </sheetData>
  <conditionalFormatting sqref="M1:M5 M7:M1048576">
    <cfRule type="cellIs" dxfId="38" priority="3" operator="notEqual">
      <formula>0</formula>
    </cfRule>
  </conditionalFormatting>
  <conditionalFormatting sqref="M6">
    <cfRule type="cellIs" dxfId="37" priority="2" operator="notEqual">
      <formula>0</formula>
    </cfRule>
  </conditionalFormatting>
  <conditionalFormatting sqref="J3">
    <cfRule type="cellIs" dxfId="36" priority="1" operator="between">
      <formula>0</formula>
      <formula>9.9999</formula>
    </cfRule>
  </conditionalFormatting>
  <dataValidations xWindow="480" yWindow="446" count="3">
    <dataValidation allowBlank="1" showInputMessage="1" showErrorMessage="1" promptTitle="ATENTIE!" prompt="Corelati coloana Eligibil/ neeligibil cu finantarea nerambursabila solicitata, astfel:_x000a_*CJBv ≥ 0 lei - pentru ELIGIBIL;  _x000a_**CJBv = 0 lei - pentru NEELIGIBIL" sqref="I7:I14"/>
    <dataValidation allowBlank="1" sqref="M6 L1:L1048576 G1:G1048576 H3:H1048576"/>
    <dataValidation allowBlank="1" showInputMessage="1" promptTitle="OBLIGATORIU" prompt="Oferiti informatiile relevante privind cheltuiala bugetata. Ex: componentele setului de echipamnte si preturi detaliate pe buc., distante in km intre localitati etc." sqref="D1:D1048576"/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78" fitToHeight="0" orientation="landscape" r:id="rId1"/>
  <headerFooter>
    <oddHeader>&amp;L(parte integranta a contractului de finantare)
&amp;C&amp;"-,Bold"Anexa 1.2 Bugetul acţiunii, activităţii din cadrul proiectului</oddHeader>
    <oddFooter xml:space="preserve">&amp;LData intocmirii:
____________________&amp;CReprezentant legal, Numele şi prenumele .............................................
 Funcţia ..............................................................
 Semnătura şi stampila </oddFooter>
  </headerFooter>
  <drawing r:id="rId2"/>
  <legacy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xWindow="480" yWindow="446" count="2">
        <x14:dataValidation type="list" allowBlank="1" showInputMessage="1" showErrorMessage="1" errorTitle="Obligatoriu!" error="Alege o categorie de cheluiala din lista!" promptTitle="OBLIGATORIU!" prompt="Alege din lista! _x000a_Incadreaza linia de buget la una din categoriile de cheltuieli. ">
          <x14:formula1>
            <xm:f>'Tipuri de cheltuieli ELIGIBILE'!$B$2:$B$10</xm:f>
          </x14:formula1>
          <xm:sqref>C1:C1048576</xm:sqref>
        </x14:dataValidation>
        <x14:dataValidation type="list" allowBlank="1" showInputMessage="1" promptTitle="OBLIGATORIU!" prompt="Puteti completa astfel:_x000a_1.Alegeti din lista activitatea; 2 Alegeti din lista activitatea si completati denumirea; Introduceti o alta denumire">
          <x14:formula1>
            <xm:f>'Tipuri de cheltuieli ELIGIBILE'!$D$2:$D$9</xm:f>
          </x14:formula1>
          <xm:sqref>B1:B1048576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Normal="100" workbookViewId="0">
      <pane ySplit="6" topLeftCell="A7" activePane="bottomLeft" state="frozenSplit"/>
      <selection pane="bottomLeft" activeCell="C10" sqref="C10"/>
    </sheetView>
  </sheetViews>
  <sheetFormatPr defaultColWidth="9.140625" defaultRowHeight="15" x14ac:dyDescent="0.25"/>
  <cols>
    <col min="1" max="1" width="7.42578125" style="3" customWidth="1"/>
    <col min="2" max="2" width="16.140625" style="4" customWidth="1"/>
    <col min="3" max="3" width="11.85546875" style="5" customWidth="1"/>
    <col min="4" max="4" width="30.7109375" style="5" customWidth="1"/>
    <col min="5" max="5" width="11.85546875" style="19" customWidth="1"/>
    <col min="6" max="6" width="8.140625" style="20" customWidth="1"/>
    <col min="7" max="7" width="12.7109375" style="20" customWidth="1"/>
    <col min="8" max="8" width="16.7109375" style="20" customWidth="1"/>
    <col min="9" max="9" width="17.7109375" style="18" customWidth="1"/>
    <col min="10" max="10" width="19.42578125" style="18" customWidth="1"/>
    <col min="11" max="11" width="20.85546875" style="18" customWidth="1"/>
    <col min="12" max="12" width="14.85546875" style="18" customWidth="1"/>
    <col min="13" max="13" width="10.140625" style="19" customWidth="1"/>
    <col min="14" max="16384" width="9.140625" style="7"/>
  </cols>
  <sheetData>
    <row r="1" spans="1:13" ht="18.75" x14ac:dyDescent="0.25">
      <c r="E1" s="62"/>
      <c r="F1" s="6"/>
      <c r="G1" s="6"/>
      <c r="H1" s="34" t="s">
        <v>23</v>
      </c>
      <c r="I1" s="34" t="s">
        <v>24</v>
      </c>
      <c r="J1" s="34" t="s">
        <v>25</v>
      </c>
      <c r="K1" s="34" t="s">
        <v>26</v>
      </c>
      <c r="L1" s="35" t="s">
        <v>27</v>
      </c>
    </row>
    <row r="2" spans="1:13" s="10" customFormat="1" ht="15.75" x14ac:dyDescent="0.25">
      <c r="A2" s="8"/>
      <c r="B2" s="9"/>
      <c r="C2" s="11"/>
      <c r="D2" s="11"/>
      <c r="E2" s="63"/>
      <c r="F2" s="12"/>
      <c r="G2" s="60" t="s">
        <v>52</v>
      </c>
      <c r="H2" s="13">
        <f>SUM(H7:H400)</f>
        <v>13610</v>
      </c>
      <c r="I2" s="13">
        <f>SUM(I7:I400)</f>
        <v>13400</v>
      </c>
      <c r="J2" s="13">
        <f>SUM(J7:J400)</f>
        <v>1107</v>
      </c>
      <c r="K2" s="13">
        <f>SUM(K7:K400)</f>
        <v>11993</v>
      </c>
      <c r="L2" s="14">
        <f>SUM(L7:L400)</f>
        <v>511</v>
      </c>
      <c r="M2" s="23"/>
    </row>
    <row r="3" spans="1:13" s="10" customFormat="1" ht="15.75" x14ac:dyDescent="0.25">
      <c r="A3" s="8"/>
      <c r="B3" s="9"/>
      <c r="C3" s="11"/>
      <c r="D3" s="11"/>
      <c r="E3" s="63"/>
      <c r="F3" s="61"/>
      <c r="G3" s="54" t="s">
        <v>53</v>
      </c>
      <c r="H3" s="54"/>
      <c r="I3" s="55">
        <v>100</v>
      </c>
      <c r="J3" s="55">
        <f>J2*100/K2</f>
        <v>9.2303843908946881</v>
      </c>
      <c r="K3" s="55">
        <f>I3-J3</f>
        <v>90.769615609105315</v>
      </c>
      <c r="L3" s="56"/>
      <c r="M3" s="23"/>
    </row>
    <row r="4" spans="1:13" s="10" customFormat="1" ht="16.5" thickBot="1" x14ac:dyDescent="0.3">
      <c r="A4" s="8"/>
      <c r="B4" s="9"/>
      <c r="C4" s="11"/>
      <c r="D4" s="11"/>
      <c r="E4" s="64"/>
      <c r="F4" s="59"/>
      <c r="G4" s="58" t="s">
        <v>54</v>
      </c>
      <c r="H4" s="59">
        <f>J2+K2</f>
        <v>13100</v>
      </c>
      <c r="I4" s="59">
        <v>100</v>
      </c>
      <c r="J4" s="59">
        <f>J2*100/H4</f>
        <v>8.4503816793893129</v>
      </c>
      <c r="K4" s="59">
        <f>I4-J4</f>
        <v>91.549618320610691</v>
      </c>
      <c r="L4" s="57"/>
      <c r="M4" s="23"/>
    </row>
    <row r="5" spans="1:13" s="10" customFormat="1" ht="15.75" x14ac:dyDescent="0.25">
      <c r="A5" s="8"/>
      <c r="B5" s="9"/>
      <c r="C5" s="11"/>
      <c r="D5" s="11"/>
      <c r="E5" s="23"/>
      <c r="F5" s="12"/>
      <c r="G5" s="21"/>
      <c r="H5" s="21"/>
      <c r="I5" s="22"/>
      <c r="J5" s="22"/>
      <c r="K5" s="22"/>
      <c r="L5" s="13"/>
      <c r="M5" s="23"/>
    </row>
    <row r="6" spans="1:13" s="15" customFormat="1" ht="78.75" x14ac:dyDescent="0.25">
      <c r="A6" s="28" t="s">
        <v>8</v>
      </c>
      <c r="B6" s="28" t="s">
        <v>1</v>
      </c>
      <c r="C6" s="29" t="s">
        <v>0</v>
      </c>
      <c r="D6" s="29" t="s">
        <v>39</v>
      </c>
      <c r="E6" s="28" t="s">
        <v>7</v>
      </c>
      <c r="F6" s="30" t="s">
        <v>3</v>
      </c>
      <c r="G6" s="30" t="s">
        <v>6</v>
      </c>
      <c r="H6" s="30" t="s">
        <v>37</v>
      </c>
      <c r="I6" s="31" t="s">
        <v>38</v>
      </c>
      <c r="J6" s="30" t="s">
        <v>28</v>
      </c>
      <c r="K6" s="31" t="s">
        <v>30</v>
      </c>
      <c r="L6" s="31" t="s">
        <v>29</v>
      </c>
      <c r="M6" s="42" t="s">
        <v>51</v>
      </c>
    </row>
    <row r="7" spans="1:13" ht="60" x14ac:dyDescent="0.25">
      <c r="A7" s="24">
        <v>1</v>
      </c>
      <c r="B7" s="4" t="s">
        <v>10</v>
      </c>
      <c r="C7" s="16" t="s">
        <v>17</v>
      </c>
      <c r="D7" s="16" t="s">
        <v>44</v>
      </c>
      <c r="E7" s="17" t="s">
        <v>20</v>
      </c>
      <c r="F7" s="18">
        <v>20</v>
      </c>
      <c r="G7" s="18">
        <v>5</v>
      </c>
      <c r="H7" s="18">
        <f>Table13[[#This Row],[Nr. UM]]*Table13[[#This Row],[Valoarea UM - lei]]</f>
        <v>100</v>
      </c>
      <c r="I7" s="32">
        <v>100</v>
      </c>
      <c r="J7" s="33">
        <v>7</v>
      </c>
      <c r="K7" s="33">
        <v>93</v>
      </c>
      <c r="L7" s="33">
        <v>0</v>
      </c>
      <c r="M7" s="41">
        <f>H7-Table13[[#This Row],[ELIGIBILE - B. Cofinanţare proprie a structurii sportive  - lei]]-Table13[[#This Row],[ELIGIBILE - C. Finanţare nerambursabilă solicitată - lei:               (A-B)]]-Table13[[#This Row],[NEELIGIBILE - D. Cheltuieli neeligibile - lei]]</f>
        <v>0</v>
      </c>
    </row>
    <row r="8" spans="1:13" ht="60" x14ac:dyDescent="0.25">
      <c r="A8" s="24">
        <v>2</v>
      </c>
      <c r="B8" s="4" t="s">
        <v>9</v>
      </c>
      <c r="C8" s="16" t="s">
        <v>2</v>
      </c>
      <c r="D8" s="16" t="s">
        <v>46</v>
      </c>
      <c r="E8" s="17" t="s">
        <v>45</v>
      </c>
      <c r="F8" s="18">
        <v>250</v>
      </c>
      <c r="G8" s="18">
        <v>30</v>
      </c>
      <c r="H8" s="18">
        <f>Table13[[#This Row],[Nr. UM]]*Table13[[#This Row],[Valoarea UM - lei]]</f>
        <v>7500</v>
      </c>
      <c r="I8" s="32">
        <v>7500</v>
      </c>
      <c r="J8" s="33">
        <v>1000</v>
      </c>
      <c r="K8" s="33">
        <v>6500</v>
      </c>
      <c r="L8" s="33">
        <v>0</v>
      </c>
      <c r="M8" s="41">
        <f>H8-Table13[[#This Row],[ELIGIBILE - B. Cofinanţare proprie a structurii sportive  - lei]]-Table13[[#This Row],[ELIGIBILE - C. Finanţare nerambursabilă solicitată - lei:               (A-B)]]-Table13[[#This Row],[NEELIGIBILE - D. Cheltuieli neeligibile - lei]]</f>
        <v>0</v>
      </c>
    </row>
    <row r="9" spans="1:13" ht="75" x14ac:dyDescent="0.25">
      <c r="A9" s="24">
        <v>3</v>
      </c>
      <c r="B9" s="4" t="s">
        <v>15</v>
      </c>
      <c r="C9" s="16" t="s">
        <v>31</v>
      </c>
      <c r="D9" s="16" t="s">
        <v>47</v>
      </c>
      <c r="E9" s="17" t="s">
        <v>48</v>
      </c>
      <c r="F9" s="18">
        <v>20</v>
      </c>
      <c r="G9" s="18">
        <v>40</v>
      </c>
      <c r="H9" s="18">
        <f>Table13[[#This Row],[Nr. UM]]*Table13[[#This Row],[Valoarea UM - lei]]</f>
        <v>800</v>
      </c>
      <c r="I9" s="32">
        <v>800</v>
      </c>
      <c r="J9" s="33">
        <v>0</v>
      </c>
      <c r="K9" s="33">
        <v>500</v>
      </c>
      <c r="L9" s="33">
        <v>300</v>
      </c>
      <c r="M9" s="41">
        <f>H9-Table13[[#This Row],[ELIGIBILE - B. Cofinanţare proprie a structurii sportive  - lei]]-Table13[[#This Row],[ELIGIBILE - C. Finanţare nerambursabilă solicitată - lei:               (A-B)]]-Table13[[#This Row],[NEELIGIBILE - D. Cheltuieli neeligibile - lei]]</f>
        <v>0</v>
      </c>
    </row>
    <row r="10" spans="1:13" ht="60" x14ac:dyDescent="0.25">
      <c r="A10" s="24">
        <v>4</v>
      </c>
      <c r="B10" s="4" t="s">
        <v>13</v>
      </c>
      <c r="C10" s="16" t="s">
        <v>18</v>
      </c>
      <c r="D10" s="16" t="s">
        <v>49</v>
      </c>
      <c r="E10" s="17" t="s">
        <v>22</v>
      </c>
      <c r="F10" s="18">
        <v>21</v>
      </c>
      <c r="G10" s="18">
        <v>10</v>
      </c>
      <c r="H10" s="18">
        <f>Table13[[#This Row],[Nr. UM]]*Table13[[#This Row],[Valoarea UM - lei]]</f>
        <v>210</v>
      </c>
      <c r="I10" s="32">
        <v>0</v>
      </c>
      <c r="J10" s="33">
        <v>0</v>
      </c>
      <c r="K10" s="33">
        <v>0</v>
      </c>
      <c r="L10" s="33">
        <v>210</v>
      </c>
      <c r="M10" s="41">
        <f>H10-Table13[[#This Row],[ELIGIBILE - B. Cofinanţare proprie a structurii sportive  - lei]]-Table13[[#This Row],[ELIGIBILE - C. Finanţare nerambursabilă solicitată - lei:               (A-B)]]-Table13[[#This Row],[NEELIGIBILE - D. Cheltuieli neeligibile - lei]]</f>
        <v>0</v>
      </c>
    </row>
    <row r="11" spans="1:13" ht="45" x14ac:dyDescent="0.25">
      <c r="A11" s="24">
        <v>5</v>
      </c>
      <c r="B11" s="4" t="s">
        <v>12</v>
      </c>
      <c r="C11" s="16" t="s">
        <v>32</v>
      </c>
      <c r="D11" s="16" t="s">
        <v>21</v>
      </c>
      <c r="E11" s="17" t="s">
        <v>19</v>
      </c>
      <c r="F11" s="18">
        <v>1</v>
      </c>
      <c r="G11" s="18">
        <v>5000</v>
      </c>
      <c r="H11" s="18">
        <f>Table13[[#This Row],[Nr. UM]]*Table13[[#This Row],[Valoarea UM - lei]]</f>
        <v>5000</v>
      </c>
      <c r="I11" s="32">
        <v>5000</v>
      </c>
      <c r="J11" s="33">
        <v>100</v>
      </c>
      <c r="K11" s="33">
        <v>4900</v>
      </c>
      <c r="L11" s="33">
        <v>1</v>
      </c>
      <c r="M11" s="41">
        <f>H11-Table13[[#This Row],[ELIGIBILE - B. Cofinanţare proprie a structurii sportive  - lei]]-Table13[[#This Row],[ELIGIBILE - C. Finanţare nerambursabilă solicitată - lei:               (A-B)]]-Table13[[#This Row],[NEELIGIBILE - D. Cheltuieli neeligibile - lei]]</f>
        <v>-1</v>
      </c>
    </row>
    <row r="12" spans="1:13" x14ac:dyDescent="0.25">
      <c r="A12" s="43">
        <v>6</v>
      </c>
      <c r="B12" s="44"/>
      <c r="C12" s="45"/>
      <c r="D12" s="45"/>
      <c r="E12" s="46"/>
      <c r="F12" s="47"/>
      <c r="G12" s="47"/>
      <c r="H12" s="47">
        <f>Table13[[#This Row],[Nr. UM]]*Table13[[#This Row],[Valoarea UM - lei]]</f>
        <v>0</v>
      </c>
      <c r="I12" s="48"/>
      <c r="J12" s="49"/>
      <c r="K12" s="49"/>
      <c r="L12" s="49"/>
      <c r="M12" s="41">
        <f>H12-Table13[[#This Row],[ELIGIBILE - B. Cofinanţare proprie a structurii sportive  - lei]]-Table13[[#This Row],[ELIGIBILE - C. Finanţare nerambursabilă solicitată - lei:               (A-B)]]-Table13[[#This Row],[NEELIGIBILE - D. Cheltuieli neeligibile - lei]]</f>
        <v>0</v>
      </c>
    </row>
    <row r="13" spans="1:13" x14ac:dyDescent="0.25">
      <c r="A13" s="43">
        <v>7</v>
      </c>
      <c r="B13" s="44"/>
      <c r="C13" s="45"/>
      <c r="D13" s="45"/>
      <c r="E13" s="46"/>
      <c r="F13" s="47"/>
      <c r="G13" s="47"/>
      <c r="H13" s="47">
        <f>Table13[[#This Row],[Nr. UM]]*Table13[[#This Row],[Valoarea UM - lei]]</f>
        <v>0</v>
      </c>
      <c r="I13" s="48"/>
      <c r="J13" s="49"/>
      <c r="K13" s="49"/>
      <c r="L13" s="49"/>
      <c r="M13" s="41">
        <f>H13-Table13[[#This Row],[ELIGIBILE - B. Cofinanţare proprie a structurii sportive  - lei]]-Table13[[#This Row],[ELIGIBILE - C. Finanţare nerambursabilă solicitată - lei:               (A-B)]]-Table13[[#This Row],[NEELIGIBILE - D. Cheltuieli neeligibile - lei]]</f>
        <v>0</v>
      </c>
    </row>
    <row r="14" spans="1:13" x14ac:dyDescent="0.25">
      <c r="A14" s="24"/>
      <c r="C14" s="16"/>
      <c r="D14" s="16"/>
      <c r="E14" s="17"/>
      <c r="F14" s="18"/>
      <c r="G14" s="18"/>
      <c r="H14" s="18"/>
      <c r="M14" s="17"/>
    </row>
    <row r="15" spans="1:13" x14ac:dyDescent="0.25">
      <c r="A15" s="24"/>
      <c r="C15" s="16"/>
      <c r="D15" s="16"/>
      <c r="E15" s="17"/>
      <c r="F15" s="18"/>
      <c r="G15" s="18"/>
      <c r="H15" s="18"/>
      <c r="M15" s="17"/>
    </row>
  </sheetData>
  <conditionalFormatting sqref="M1:M1048576">
    <cfRule type="cellIs" dxfId="18" priority="2" operator="notEqual">
      <formula>0</formula>
    </cfRule>
  </conditionalFormatting>
  <conditionalFormatting sqref="J3">
    <cfRule type="cellIs" dxfId="17" priority="1" operator="between">
      <formula>0</formula>
      <formula>9.9999</formula>
    </cfRule>
  </conditionalFormatting>
  <dataValidations count="3">
    <dataValidation allowBlank="1" sqref="M6 H3:H1048576 G1:G1048576 L1:L1048576"/>
    <dataValidation allowBlank="1" showInputMessage="1" promptTitle="OBLIGATORIU" prompt="Oferiti informatiile relevante privind cheltuiala bugetata. Ex: componentele setului de echipamnte si preturi detaliate pe buc., distante in km intre localitati etc." sqref="D1:D1048576"/>
    <dataValidation allowBlank="1" showInputMessage="1" showErrorMessage="1" promptTitle="ATENTIE!" prompt="Corelati coloana Eligibil/ neeligibil cu finantarea nerambursabila solicitata, astfel:_x000a_*CJBv ≥ 0 lei - pentru ELIGIBIL;  _x000a_**CJBv = 0 lei - pentru NEELIGIBIL" sqref="I7:I13"/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68" fitToHeight="0" orientation="landscape" r:id="rId1"/>
  <headerFooter>
    <oddHeader>&amp;L(parte integranta a contractului de finantare)
&amp;C&amp;"-,Bold"Anexa 1.2 Bugetul acţiunii, activităţii din cadrul proiectului</oddHeader>
    <oddFooter xml:space="preserve">&amp;LData intocmirii:
____________________&amp;CReprezentant legal, Numele şi prenumele .............................................
 Funcţia ..............................................................
 Semnătura şi stampila </oddFooter>
  </headerFooter>
  <drawing r:id="rId2"/>
  <legacy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OBLIGATORIU!" prompt="Puteti completa astfel:_x000a_1.Alegeti din lista activitatea; 2 Alegeti din lista activitatea si completati denumirea; Introduceti o alta denumire">
          <x14:formula1>
            <xm:f>'Tipuri de cheltuieli ELIGIBILE'!$D$2:$D$9</xm:f>
          </x14:formula1>
          <xm:sqref>B1:B1048576</xm:sqref>
        </x14:dataValidation>
        <x14:dataValidation type="list" allowBlank="1" showInputMessage="1" showErrorMessage="1" errorTitle="Obligatoriu!" error="Alege o categorie de cheluiala din lista!" promptTitle="OBLIGATORIU!" prompt="Alege din lista! _x000a_Incadreaza linia de buget la una din categoriile de cheltuieli. ">
          <x14:formula1>
            <xm:f>'Tipuri de cheltuieli ELIGIBILE'!$B$2:$B$10</xm:f>
          </x14:formula1>
          <xm:sqref>C1:C1048576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workbookViewId="0">
      <pane ySplit="1" topLeftCell="A2" activePane="bottomLeft" state="frozenSplit"/>
      <selection pane="bottomLeft" activeCell="C23" sqref="C23"/>
    </sheetView>
  </sheetViews>
  <sheetFormatPr defaultRowHeight="15" x14ac:dyDescent="0.25"/>
  <cols>
    <col min="1" max="1" width="0" hidden="1" customWidth="1"/>
    <col min="2" max="2" width="28.42578125" bestFit="1" customWidth="1"/>
    <col min="3" max="3" width="64.85546875" customWidth="1"/>
    <col min="4" max="4" width="15.42578125" hidden="1" customWidth="1"/>
    <col min="5" max="5" width="8.85546875" customWidth="1"/>
  </cols>
  <sheetData>
    <row r="1" spans="1:4" x14ac:dyDescent="0.25">
      <c r="A1" s="2" t="s">
        <v>5</v>
      </c>
      <c r="B1" s="36" t="s">
        <v>40</v>
      </c>
      <c r="C1" s="39" t="s">
        <v>41</v>
      </c>
    </row>
    <row r="2" spans="1:4" x14ac:dyDescent="0.25">
      <c r="A2" s="1">
        <v>1</v>
      </c>
      <c r="B2" s="37" t="s">
        <v>17</v>
      </c>
      <c r="D2" t="s">
        <v>9</v>
      </c>
    </row>
    <row r="3" spans="1:4" x14ac:dyDescent="0.25">
      <c r="A3" s="1">
        <v>2</v>
      </c>
      <c r="B3" s="37" t="s">
        <v>2</v>
      </c>
      <c r="D3" t="s">
        <v>10</v>
      </c>
    </row>
    <row r="4" spans="1:4" x14ac:dyDescent="0.25">
      <c r="A4" s="1">
        <v>3</v>
      </c>
      <c r="B4" s="37" t="s">
        <v>18</v>
      </c>
      <c r="D4" t="s">
        <v>11</v>
      </c>
    </row>
    <row r="5" spans="1:4" x14ac:dyDescent="0.25">
      <c r="A5" s="1">
        <v>4</v>
      </c>
      <c r="B5" s="37" t="s">
        <v>32</v>
      </c>
      <c r="D5" t="s">
        <v>12</v>
      </c>
    </row>
    <row r="6" spans="1:4" x14ac:dyDescent="0.25">
      <c r="A6" s="1">
        <v>5</v>
      </c>
      <c r="B6" s="37" t="s">
        <v>31</v>
      </c>
      <c r="D6" t="s">
        <v>13</v>
      </c>
    </row>
    <row r="7" spans="1:4" x14ac:dyDescent="0.25">
      <c r="A7" s="1">
        <v>6</v>
      </c>
      <c r="B7" s="37" t="s">
        <v>33</v>
      </c>
      <c r="D7" t="s">
        <v>14</v>
      </c>
    </row>
    <row r="8" spans="1:4" x14ac:dyDescent="0.25">
      <c r="A8" s="1">
        <v>7</v>
      </c>
      <c r="B8" s="38" t="s">
        <v>34</v>
      </c>
      <c r="D8" t="s">
        <v>15</v>
      </c>
    </row>
    <row r="9" spans="1:4" x14ac:dyDescent="0.25">
      <c r="A9" s="1">
        <v>8</v>
      </c>
      <c r="B9" s="37" t="s">
        <v>35</v>
      </c>
      <c r="C9" t="s">
        <v>42</v>
      </c>
      <c r="D9" t="s">
        <v>16</v>
      </c>
    </row>
    <row r="10" spans="1:4" x14ac:dyDescent="0.25">
      <c r="B10" s="37" t="s">
        <v>36</v>
      </c>
      <c r="C10" t="s">
        <v>43</v>
      </c>
    </row>
  </sheetData>
  <sheetProtection password="CF68" sheet="1" objects="1" scenarios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Anexa 1.2 - BUGETUL</vt:lpstr>
      <vt:lpstr>BUGET DEMO &amp; Instructiuni</vt:lpstr>
      <vt:lpstr>Tipuri de cheltuieli ELIGIBILE</vt:lpstr>
      <vt:lpstr>'Anexa 1.2 - BUGETUL'!Print_Titles</vt:lpstr>
      <vt:lpstr>'BUGET DEMO &amp; Instructiuni'!Print_Titles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Negre Cornel</dc:creator>
  <cp:lastModifiedBy>Laviania Patraulea</cp:lastModifiedBy>
  <cp:lastPrinted>2018-03-09T09:16:21Z</cp:lastPrinted>
  <dcterms:created xsi:type="dcterms:W3CDTF">2016-01-25T09:57:10Z</dcterms:created>
  <dcterms:modified xsi:type="dcterms:W3CDTF">2018-03-09T09:17:34Z</dcterms:modified>
</cp:coreProperties>
</file>